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elenewart/Desktop/"/>
    </mc:Choice>
  </mc:AlternateContent>
  <xr:revisionPtr revIDLastSave="0" documentId="8_{FFEFEA2E-4FDD-0F4C-899E-529FE56DC567}" xr6:coauthVersionLast="47" xr6:coauthVersionMax="47" xr10:uidLastSave="{00000000-0000-0000-0000-000000000000}"/>
  <bookViews>
    <workbookView xWindow="380" yWindow="500" windowWidth="28040" windowHeight="16420" xr2:uid="{602F7032-6032-984B-B0FF-E341BD5AAB42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2" l="1"/>
  <c r="L20" i="2"/>
  <c r="M20" i="2"/>
  <c r="W20" i="2"/>
  <c r="V20" i="2"/>
  <c r="U20" i="2"/>
  <c r="S20" i="2"/>
  <c r="R20" i="2"/>
  <c r="Q20" i="2"/>
  <c r="T20" i="2"/>
  <c r="P20" i="2"/>
  <c r="O20" i="2"/>
  <c r="J20" i="2"/>
  <c r="I20" i="2"/>
  <c r="H20" i="2"/>
  <c r="G20" i="2"/>
  <c r="F20" i="2"/>
  <c r="E20" i="2"/>
  <c r="D20" i="2"/>
  <c r="C20" i="2"/>
  <c r="K5" i="2"/>
  <c r="K11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4" i="2"/>
  <c r="Q5" i="2"/>
  <c r="R5" i="2" s="1"/>
  <c r="Q6" i="2"/>
  <c r="R6" i="2" s="1"/>
  <c r="Q7" i="2"/>
  <c r="S7" i="2" s="1"/>
  <c r="Q8" i="2"/>
  <c r="S8" i="2" s="1"/>
  <c r="Q9" i="2"/>
  <c r="S9" i="2" s="1"/>
  <c r="Q10" i="2"/>
  <c r="S10" i="2" s="1"/>
  <c r="Q11" i="2"/>
  <c r="S11" i="2" s="1"/>
  <c r="Q12" i="2"/>
  <c r="R12" i="2" s="1"/>
  <c r="Q13" i="2"/>
  <c r="R13" i="2" s="1"/>
  <c r="Q14" i="2"/>
  <c r="R14" i="2" s="1"/>
  <c r="Q15" i="2"/>
  <c r="S15" i="2" s="1"/>
  <c r="Q16" i="2"/>
  <c r="S16" i="2" s="1"/>
  <c r="Q17" i="2"/>
  <c r="S17" i="2" s="1"/>
  <c r="Q18" i="2"/>
  <c r="R18" i="2" s="1"/>
  <c r="K6" i="2"/>
  <c r="L6" i="2" s="1"/>
  <c r="K7" i="2"/>
  <c r="L7" i="2" s="1"/>
  <c r="K8" i="2"/>
  <c r="L8" i="2" s="1"/>
  <c r="K9" i="2"/>
  <c r="K10" i="2"/>
  <c r="L10" i="2" s="1"/>
  <c r="K12" i="2"/>
  <c r="L12" i="2" s="1"/>
  <c r="K13" i="2"/>
  <c r="L13" i="2" s="1"/>
  <c r="K14" i="2"/>
  <c r="M14" i="2" s="1"/>
  <c r="K15" i="2"/>
  <c r="L15" i="2" s="1"/>
  <c r="K16" i="2"/>
  <c r="K17" i="2"/>
  <c r="M17" i="2" s="1"/>
  <c r="K18" i="2"/>
  <c r="M18" i="2" s="1"/>
  <c r="M7" i="2"/>
  <c r="M9" i="2"/>
  <c r="M10" i="2"/>
  <c r="M16" i="2"/>
  <c r="L5" i="2"/>
  <c r="L9" i="2"/>
  <c r="L16" i="2"/>
  <c r="M5" i="2"/>
  <c r="D7" i="2"/>
  <c r="D8" i="2"/>
  <c r="D9" i="2"/>
  <c r="D10" i="2"/>
  <c r="D11" i="2"/>
  <c r="D12" i="2"/>
  <c r="D13" i="2"/>
  <c r="D14" i="2"/>
  <c r="D15" i="2"/>
  <c r="D16" i="2"/>
  <c r="D17" i="2"/>
  <c r="D18" i="2"/>
  <c r="D5" i="2"/>
  <c r="D6" i="2"/>
  <c r="D4" i="2"/>
  <c r="Q4" i="2"/>
  <c r="S4" i="2" s="1"/>
  <c r="K4" i="2"/>
  <c r="M15" i="2" l="1"/>
  <c r="V12" i="2"/>
  <c r="W12" i="2" s="1"/>
  <c r="X12" i="2" s="1"/>
  <c r="M8" i="2"/>
  <c r="R11" i="2"/>
  <c r="R10" i="2"/>
  <c r="V10" i="2" s="1"/>
  <c r="W10" i="2" s="1"/>
  <c r="X10" i="2" s="1"/>
  <c r="R9" i="2"/>
  <c r="V9" i="2" s="1"/>
  <c r="W9" i="2" s="1"/>
  <c r="X9" i="2" s="1"/>
  <c r="S18" i="2"/>
  <c r="S14" i="2"/>
  <c r="S13" i="2"/>
  <c r="R17" i="2"/>
  <c r="S12" i="2"/>
  <c r="S6" i="2"/>
  <c r="S5" i="2"/>
  <c r="N7" i="2"/>
  <c r="V6" i="2"/>
  <c r="W6" i="2" s="1"/>
  <c r="X6" i="2" s="1"/>
  <c r="V13" i="2"/>
  <c r="W13" i="2" s="1"/>
  <c r="X13" i="2" s="1"/>
  <c r="V5" i="2"/>
  <c r="W5" i="2" s="1"/>
  <c r="X5" i="2" s="1"/>
  <c r="L14" i="2"/>
  <c r="V14" i="2" s="1"/>
  <c r="W14" i="2" s="1"/>
  <c r="X14" i="2" s="1"/>
  <c r="R16" i="2"/>
  <c r="V16" i="2" s="1"/>
  <c r="W16" i="2" s="1"/>
  <c r="X16" i="2" s="1"/>
  <c r="N18" i="2"/>
  <c r="N10" i="2"/>
  <c r="R15" i="2"/>
  <c r="V15" i="2" s="1"/>
  <c r="W15" i="2" s="1"/>
  <c r="X15" i="2" s="1"/>
  <c r="R7" i="2"/>
  <c r="V7" i="2" s="1"/>
  <c r="W7" i="2" s="1"/>
  <c r="X7" i="2" s="1"/>
  <c r="R8" i="2"/>
  <c r="V8" i="2" s="1"/>
  <c r="W8" i="2" s="1"/>
  <c r="X8" i="2" s="1"/>
  <c r="N17" i="2"/>
  <c r="N9" i="2"/>
  <c r="L18" i="2"/>
  <c r="V18" i="2" s="1"/>
  <c r="W18" i="2" s="1"/>
  <c r="X18" i="2" s="1"/>
  <c r="N13" i="2"/>
  <c r="M6" i="2"/>
  <c r="L17" i="2"/>
  <c r="M13" i="2"/>
  <c r="N15" i="2"/>
  <c r="L11" i="2"/>
  <c r="N16" i="2"/>
  <c r="N8" i="2"/>
  <c r="N5" i="2"/>
  <c r="N12" i="2"/>
  <c r="M11" i="2"/>
  <c r="M12" i="2"/>
  <c r="N14" i="2"/>
  <c r="N6" i="2"/>
  <c r="N11" i="2"/>
  <c r="N4" i="2"/>
  <c r="L4" i="2"/>
  <c r="M4" i="2"/>
  <c r="R4" i="2"/>
  <c r="X20" i="2" l="1"/>
  <c r="V11" i="2"/>
  <c r="W11" i="2" s="1"/>
  <c r="X11" i="2" s="1"/>
  <c r="V17" i="2"/>
  <c r="W17" i="2" s="1"/>
  <c r="X17" i="2" s="1"/>
  <c r="V4" i="2"/>
  <c r="W4" i="2"/>
  <c r="X4" i="2" s="1"/>
</calcChain>
</file>

<file path=xl/sharedStrings.xml><?xml version="1.0" encoding="utf-8"?>
<sst xmlns="http://schemas.openxmlformats.org/spreadsheetml/2006/main" count="34" uniqueCount="29">
  <si>
    <t>Unit 2 Speaking and Listening</t>
  </si>
  <si>
    <t>Individual</t>
  </si>
  <si>
    <t>Role Play</t>
  </si>
  <si>
    <t>Group</t>
  </si>
  <si>
    <t>Total (60)</t>
  </si>
  <si>
    <t>RAW (150)</t>
  </si>
  <si>
    <t>UMS (120)</t>
  </si>
  <si>
    <t>UMS (80)</t>
  </si>
  <si>
    <t>Unit 3 Controlled Assessment</t>
  </si>
  <si>
    <t>Rank Order</t>
  </si>
  <si>
    <t>Unit 4 Exam</t>
  </si>
  <si>
    <t>Unit 1 Exam</t>
  </si>
  <si>
    <t>%</t>
  </si>
  <si>
    <t>Written Lang (30)</t>
  </si>
  <si>
    <t>Spoken Lang (30)</t>
  </si>
  <si>
    <t>Total</t>
  </si>
  <si>
    <t>Pupil Name</t>
  </si>
  <si>
    <t>Example Student A</t>
  </si>
  <si>
    <t>Example Student B</t>
  </si>
  <si>
    <t>Example Student C</t>
  </si>
  <si>
    <t>RAW (60)</t>
  </si>
  <si>
    <t>Give a persuasive speech about …</t>
  </si>
  <si>
    <t>Discuss whether …</t>
  </si>
  <si>
    <t>Plan a …</t>
  </si>
  <si>
    <t>You have been invited to a meeting to ….</t>
  </si>
  <si>
    <t>Teach a topic to your class</t>
  </si>
  <si>
    <t>Imagine you are a …</t>
  </si>
  <si>
    <t>Predicted Grade</t>
  </si>
  <si>
    <t>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</si>
</sst>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7" tint="-0.24994659260841701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8EEE2"/>
        <bgColor indexed="64"/>
      </patternFill>
    </fill>
  </fills>
  <borders count="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6" borderId="5" xfId="0" applyFont="1" applyFill="1" applyBorder="1" applyAlignment="1">
      <alignment horizontal="center" vertical="center" wrapText="1"/>
    </xf>
    <xf numFmtId="0" fontId="0" fillId="7" borderId="5" xfId="0" applyFill="1" applyBorder="1"/>
    <xf numFmtId="0" fontId="0" fillId="8" borderId="5" xfId="0" applyFill="1" applyBorder="1"/>
    <xf numFmtId="0" fontId="0" fillId="10" borderId="5" xfId="0" applyFill="1" applyBorder="1"/>
    <xf numFmtId="0" fontId="0" fillId="11" borderId="5" xfId="0" applyFill="1" applyBorder="1"/>
    <xf numFmtId="0" fontId="0" fillId="12" borderId="5" xfId="0" applyFill="1" applyBorder="1"/>
    <xf numFmtId="0" fontId="0" fillId="13" borderId="5" xfId="0" applyFill="1" applyBorder="1" applyAlignment="1">
      <alignment wrapText="1"/>
    </xf>
    <xf numFmtId="0" fontId="0" fillId="14" borderId="5" xfId="0" applyFill="1" applyBorder="1" applyAlignment="1">
      <alignment wrapText="1"/>
    </xf>
    <xf numFmtId="0" fontId="0" fillId="15" borderId="5" xfId="0" applyFill="1" applyBorder="1" applyAlignment="1">
      <alignment wrapText="1"/>
    </xf>
    <xf numFmtId="0" fontId="0" fillId="16" borderId="5" xfId="0" applyFill="1" applyBorder="1" applyAlignment="1">
      <alignment wrapText="1"/>
    </xf>
    <xf numFmtId="0" fontId="0" fillId="17" borderId="5" xfId="0" applyFill="1" applyBorder="1" applyAlignment="1">
      <alignment wrapText="1"/>
    </xf>
    <xf numFmtId="0" fontId="3" fillId="18" borderId="6" xfId="0" applyFont="1" applyFill="1" applyBorder="1" applyAlignment="1">
      <alignment vertical="top" wrapText="1"/>
    </xf>
    <xf numFmtId="0" fontId="4" fillId="7" borderId="5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 vertical="center" wrapText="1"/>
    </xf>
    <xf numFmtId="0" fontId="0" fillId="15" borderId="5" xfId="0" applyFill="1" applyBorder="1" applyAlignment="1">
      <alignment horizontal="center" vertical="center" wrapText="1"/>
    </xf>
    <xf numFmtId="0" fontId="0" fillId="16" borderId="5" xfId="0" applyFill="1" applyBorder="1" applyAlignment="1">
      <alignment horizontal="center" vertical="center" wrapText="1"/>
    </xf>
    <xf numFmtId="0" fontId="0" fillId="17" borderId="5" xfId="0" applyFill="1" applyBorder="1" applyAlignment="1">
      <alignment horizontal="center" vertical="center" wrapText="1"/>
    </xf>
    <xf numFmtId="49" fontId="4" fillId="0" borderId="6" xfId="0" applyNumberFormat="1" applyFont="1" applyBorder="1" applyAlignment="1">
      <alignment vertical="top" wrapText="1"/>
    </xf>
    <xf numFmtId="1" fontId="4" fillId="7" borderId="5" xfId="0" applyNumberFormat="1" applyFont="1" applyFill="1" applyBorder="1" applyAlignment="1">
      <alignment vertical="top" wrapText="1"/>
    </xf>
    <xf numFmtId="1" fontId="4" fillId="8" borderId="5" xfId="0" applyNumberFormat="1" applyFont="1" applyFill="1" applyBorder="1" applyAlignment="1">
      <alignment vertical="top" wrapText="1"/>
    </xf>
    <xf numFmtId="1" fontId="0" fillId="9" borderId="5" xfId="0" applyNumberFormat="1" applyFill="1" applyBorder="1"/>
    <xf numFmtId="1" fontId="0" fillId="10" borderId="5" xfId="0" applyNumberFormat="1" applyFill="1" applyBorder="1"/>
    <xf numFmtId="1" fontId="0" fillId="11" borderId="5" xfId="0" applyNumberFormat="1" applyFill="1" applyBorder="1"/>
    <xf numFmtId="1" fontId="0" fillId="12" borderId="5" xfId="0" applyNumberFormat="1" applyFill="1" applyBorder="1"/>
    <xf numFmtId="1" fontId="0" fillId="13" borderId="5" xfId="0" applyNumberFormat="1" applyFill="1" applyBorder="1"/>
    <xf numFmtId="1" fontId="0" fillId="14" borderId="5" xfId="0" applyNumberFormat="1" applyFill="1" applyBorder="1"/>
    <xf numFmtId="1" fontId="0" fillId="15" borderId="5" xfId="0" applyNumberFormat="1" applyFill="1" applyBorder="1"/>
    <xf numFmtId="1" fontId="0" fillId="16" borderId="5" xfId="0" applyNumberFormat="1" applyFill="1" applyBorder="1"/>
    <xf numFmtId="0" fontId="0" fillId="17" borderId="5" xfId="0" applyFill="1" applyBorder="1"/>
    <xf numFmtId="1" fontId="0" fillId="19" borderId="5" xfId="0" applyNumberFormat="1" applyFill="1" applyBorder="1"/>
    <xf numFmtId="0" fontId="0" fillId="19" borderId="5" xfId="0" applyFill="1" applyBorder="1" applyAlignment="1">
      <alignment horizontal="center" vertical="center" wrapText="1"/>
    </xf>
    <xf numFmtId="0" fontId="0" fillId="20" borderId="5" xfId="0" applyFill="1" applyBorder="1" applyAlignment="1">
      <alignment horizontal="center" vertical="center" wrapText="1"/>
    </xf>
    <xf numFmtId="1" fontId="0" fillId="20" borderId="5" xfId="0" applyNumberFormat="1" applyFill="1" applyBorder="1"/>
    <xf numFmtId="0" fontId="0" fillId="21" borderId="5" xfId="0" applyFill="1" applyBorder="1" applyAlignment="1">
      <alignment horizontal="center" vertical="center" wrapText="1"/>
    </xf>
    <xf numFmtId="1" fontId="0" fillId="21" borderId="5" xfId="0" applyNumberFormat="1" applyFill="1" applyBorder="1"/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" fillId="21" borderId="2" xfId="0" applyFont="1" applyFill="1" applyBorder="1" applyAlignment="1">
      <alignment horizontal="center" wrapText="1"/>
    </xf>
    <xf numFmtId="0" fontId="1" fillId="21" borderId="4" xfId="0" applyFont="1" applyFill="1" applyBorder="1" applyAlignment="1">
      <alignment horizontal="center" wrapText="1"/>
    </xf>
    <xf numFmtId="0" fontId="1" fillId="9" borderId="2" xfId="0" applyFont="1" applyFill="1" applyBorder="1" applyAlignment="1">
      <alignment horizontal="center" wrapText="1"/>
    </xf>
    <xf numFmtId="0" fontId="1" fillId="9" borderId="4" xfId="0" applyFont="1" applyFill="1" applyBorder="1" applyAlignment="1">
      <alignment horizontal="center" wrapText="1"/>
    </xf>
    <xf numFmtId="0" fontId="1" fillId="20" borderId="2" xfId="0" applyFont="1" applyFill="1" applyBorder="1" applyAlignment="1">
      <alignment horizontal="center" wrapText="1"/>
    </xf>
    <xf numFmtId="0" fontId="1" fillId="20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EE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6C1CE-7BC9-C74A-834E-2783422E230A}">
  <dimension ref="A1:X20"/>
  <sheetViews>
    <sheetView tabSelected="1" workbookViewId="0">
      <selection activeCell="J25" sqref="J25"/>
    </sheetView>
  </sheetViews>
  <sheetFormatPr baseColWidth="10" defaultRowHeight="16" x14ac:dyDescent="0.2"/>
  <cols>
    <col min="1" max="1" width="5" customWidth="1"/>
    <col min="2" max="2" width="21.6640625" customWidth="1"/>
    <col min="10" max="10" width="12.6640625" customWidth="1"/>
  </cols>
  <sheetData>
    <row r="1" spans="1:24" ht="40" x14ac:dyDescent="0.2">
      <c r="C1" s="42" t="s">
        <v>11</v>
      </c>
      <c r="D1" s="43"/>
      <c r="E1" s="44" t="s">
        <v>0</v>
      </c>
      <c r="F1" s="45"/>
      <c r="G1" s="45"/>
      <c r="H1" s="45"/>
      <c r="I1" s="45"/>
      <c r="J1" s="46"/>
      <c r="K1" s="46"/>
      <c r="L1" s="46"/>
      <c r="M1" s="46"/>
      <c r="N1" s="47"/>
      <c r="O1" s="48" t="s">
        <v>8</v>
      </c>
      <c r="P1" s="48"/>
      <c r="Q1" s="48"/>
      <c r="R1" s="48"/>
      <c r="S1" s="48"/>
      <c r="T1" s="49" t="s">
        <v>10</v>
      </c>
      <c r="U1" s="50"/>
      <c r="V1" s="1" t="s">
        <v>15</v>
      </c>
      <c r="W1" s="1" t="s">
        <v>12</v>
      </c>
      <c r="X1" s="1" t="s">
        <v>27</v>
      </c>
    </row>
    <row r="2" spans="1:24" x14ac:dyDescent="0.2">
      <c r="C2" s="2"/>
      <c r="D2" s="3"/>
      <c r="E2" s="51" t="s">
        <v>1</v>
      </c>
      <c r="F2" s="52"/>
      <c r="G2" s="53" t="s">
        <v>3</v>
      </c>
      <c r="H2" s="54"/>
      <c r="I2" s="55" t="s">
        <v>2</v>
      </c>
      <c r="J2" s="56"/>
      <c r="K2" s="36"/>
      <c r="L2" s="36"/>
      <c r="M2" s="36"/>
      <c r="N2" s="36"/>
      <c r="O2" s="4"/>
      <c r="P2" s="5"/>
      <c r="Q2" s="6"/>
      <c r="R2" s="6"/>
      <c r="S2" s="6"/>
      <c r="T2" s="7"/>
      <c r="U2" s="8"/>
      <c r="V2" s="9"/>
      <c r="W2" s="10"/>
      <c r="X2" s="11"/>
    </row>
    <row r="3" spans="1:24" ht="68" x14ac:dyDescent="0.2">
      <c r="B3" s="12" t="s">
        <v>16</v>
      </c>
      <c r="C3" s="13" t="s">
        <v>5</v>
      </c>
      <c r="D3" s="14" t="s">
        <v>6</v>
      </c>
      <c r="E3" s="40" t="s">
        <v>21</v>
      </c>
      <c r="F3" s="40" t="s">
        <v>25</v>
      </c>
      <c r="G3" s="15" t="s">
        <v>22</v>
      </c>
      <c r="H3" s="15" t="s">
        <v>23</v>
      </c>
      <c r="I3" s="38" t="s">
        <v>26</v>
      </c>
      <c r="J3" s="38" t="s">
        <v>24</v>
      </c>
      <c r="K3" s="37" t="s">
        <v>4</v>
      </c>
      <c r="L3" s="37" t="s">
        <v>7</v>
      </c>
      <c r="M3" s="37" t="s">
        <v>12</v>
      </c>
      <c r="N3" s="37" t="s">
        <v>9</v>
      </c>
      <c r="O3" s="16" t="s">
        <v>13</v>
      </c>
      <c r="P3" s="17" t="s">
        <v>14</v>
      </c>
      <c r="Q3" s="18" t="s">
        <v>20</v>
      </c>
      <c r="R3" s="18" t="s">
        <v>7</v>
      </c>
      <c r="S3" s="18" t="s">
        <v>12</v>
      </c>
      <c r="T3" s="19" t="s">
        <v>5</v>
      </c>
      <c r="U3" s="20" t="s">
        <v>6</v>
      </c>
      <c r="V3" s="21">
        <v>400</v>
      </c>
      <c r="W3" s="22"/>
      <c r="X3" s="23"/>
    </row>
    <row r="4" spans="1:24" x14ac:dyDescent="0.2">
      <c r="A4">
        <v>1</v>
      </c>
      <c r="B4" s="24" t="s">
        <v>17</v>
      </c>
      <c r="C4" s="25">
        <v>135</v>
      </c>
      <c r="D4" s="26">
        <f>C4/150*120</f>
        <v>108</v>
      </c>
      <c r="E4" s="41">
        <v>17</v>
      </c>
      <c r="F4" s="41">
        <v>15</v>
      </c>
      <c r="G4" s="27">
        <v>19</v>
      </c>
      <c r="H4" s="27">
        <v>18</v>
      </c>
      <c r="I4" s="39">
        <v>19</v>
      </c>
      <c r="J4" s="39">
        <v>17</v>
      </c>
      <c r="K4" s="36">
        <f>MAX(E4:F4)+MAX(G4:H4)+MAX(I4:J4)</f>
        <v>55</v>
      </c>
      <c r="L4" s="36">
        <f>K4/60*80</f>
        <v>73.333333333333329</v>
      </c>
      <c r="M4" s="36">
        <f>K4/60*100</f>
        <v>91.666666666666657</v>
      </c>
      <c r="N4" s="36">
        <f t="shared" ref="N4:N18" si="0">_xlfn.RANK.EQ(K4,$K$4:$K$18)</f>
        <v>1</v>
      </c>
      <c r="O4" s="28">
        <v>26</v>
      </c>
      <c r="P4" s="29">
        <v>25</v>
      </c>
      <c r="Q4" s="30">
        <f>SUM(O4:P4)</f>
        <v>51</v>
      </c>
      <c r="R4" s="30">
        <f>Q4/60*80</f>
        <v>68</v>
      </c>
      <c r="S4" s="30">
        <f>Q4/60*100</f>
        <v>85</v>
      </c>
      <c r="T4" s="31">
        <v>122</v>
      </c>
      <c r="U4" s="32">
        <f>T4/150*120</f>
        <v>97.600000000000009</v>
      </c>
      <c r="V4" s="33">
        <f>D4+L4+R4+U4</f>
        <v>346.93333333333334</v>
      </c>
      <c r="W4" s="34">
        <f>V4/4</f>
        <v>86.733333333333334</v>
      </c>
      <c r="X4" s="35" t="str">
        <f>IF(W4&gt;=90, "A*", IF(W4&gt;=80, "A", IF(W4&gt;=73, "B", IF(W4&gt;=68, "C*", IF(W4&gt;=60, "C", IF(W4&gt;=50, "D", IF(W4&gt;=40, "E", IF(W4&gt;=0, "U"))))))))</f>
        <v>A</v>
      </c>
    </row>
    <row r="5" spans="1:24" x14ac:dyDescent="0.2">
      <c r="A5">
        <v>2</v>
      </c>
      <c r="B5" s="24" t="s">
        <v>18</v>
      </c>
      <c r="C5" s="25">
        <v>121</v>
      </c>
      <c r="D5" s="26">
        <f t="shared" ref="D5:D18" si="1">C5/150*120</f>
        <v>96.8</v>
      </c>
      <c r="E5" s="41">
        <v>15</v>
      </c>
      <c r="F5" s="41">
        <v>13</v>
      </c>
      <c r="G5" s="27">
        <v>14</v>
      </c>
      <c r="H5" s="27">
        <v>14</v>
      </c>
      <c r="I5" s="39">
        <v>16</v>
      </c>
      <c r="J5" s="39">
        <v>14</v>
      </c>
      <c r="K5" s="36">
        <f>MAX(E5:F5)+MAX(G5:H5)+MAX(I5:J5)</f>
        <v>45</v>
      </c>
      <c r="L5" s="36">
        <f t="shared" ref="L5:L18" si="2">K5/60*80</f>
        <v>60</v>
      </c>
      <c r="M5" s="36">
        <f t="shared" ref="M5:M18" si="3">K5/60*100</f>
        <v>75</v>
      </c>
      <c r="N5" s="36">
        <f t="shared" si="0"/>
        <v>2</v>
      </c>
      <c r="O5" s="28">
        <v>23</v>
      </c>
      <c r="P5" s="29">
        <v>22</v>
      </c>
      <c r="Q5" s="30">
        <f t="shared" ref="Q5:Q18" si="4">SUM(O5:P5)</f>
        <v>45</v>
      </c>
      <c r="R5" s="30">
        <f t="shared" ref="R5:R18" si="5">Q5/60*80</f>
        <v>60</v>
      </c>
      <c r="S5" s="30">
        <f t="shared" ref="S5:S18" si="6">Q5/60*100</f>
        <v>75</v>
      </c>
      <c r="T5" s="31">
        <v>100</v>
      </c>
      <c r="U5" s="32">
        <f t="shared" ref="U5:U18" si="7">T5/150*120</f>
        <v>80</v>
      </c>
      <c r="V5" s="33">
        <f t="shared" ref="V5:V18" si="8">D5+L5+R5+U5</f>
        <v>296.8</v>
      </c>
      <c r="W5" s="34">
        <f t="shared" ref="W5:W18" si="9">V5/4</f>
        <v>74.2</v>
      </c>
      <c r="X5" s="35" t="str">
        <f t="shared" ref="X5:X18" si="10">IF(W5&gt;=90, "A*", IF(W5&gt;=80, "A", IF(W5&gt;=73, "B", IF(W5&gt;=68, "C*", IF(W5&gt;=60, "C", IF(W5&gt;=50, "D", IF(W5&gt;=40, "E", IF(W5&gt;=0, "U"))))))))</f>
        <v>B</v>
      </c>
    </row>
    <row r="6" spans="1:24" x14ac:dyDescent="0.2">
      <c r="A6">
        <v>3</v>
      </c>
      <c r="B6" s="24" t="s">
        <v>19</v>
      </c>
      <c r="C6" s="25">
        <v>102</v>
      </c>
      <c r="D6" s="26">
        <f t="shared" si="1"/>
        <v>81.600000000000009</v>
      </c>
      <c r="E6" s="41">
        <v>12</v>
      </c>
      <c r="F6" s="41">
        <v>13</v>
      </c>
      <c r="G6" s="27">
        <v>11</v>
      </c>
      <c r="H6" s="27">
        <v>11</v>
      </c>
      <c r="I6" s="39">
        <v>14</v>
      </c>
      <c r="J6" s="39">
        <v>13</v>
      </c>
      <c r="K6" s="36">
        <f t="shared" ref="K6:K18" si="11">MAX(E6:F6)+MAX(G6:H6)+MAX(I6:J6)</f>
        <v>38</v>
      </c>
      <c r="L6" s="36">
        <f t="shared" si="2"/>
        <v>50.666666666666664</v>
      </c>
      <c r="M6" s="36">
        <f t="shared" si="3"/>
        <v>63.333333333333329</v>
      </c>
      <c r="N6" s="36">
        <f t="shared" si="0"/>
        <v>3</v>
      </c>
      <c r="O6" s="28">
        <v>17</v>
      </c>
      <c r="P6" s="29">
        <v>18</v>
      </c>
      <c r="Q6" s="30">
        <f t="shared" si="4"/>
        <v>35</v>
      </c>
      <c r="R6" s="30">
        <f t="shared" si="5"/>
        <v>46.666666666666671</v>
      </c>
      <c r="S6" s="30">
        <f t="shared" si="6"/>
        <v>58.333333333333336</v>
      </c>
      <c r="T6" s="31">
        <v>78</v>
      </c>
      <c r="U6" s="32">
        <f t="shared" si="7"/>
        <v>62.400000000000006</v>
      </c>
      <c r="V6" s="33">
        <f t="shared" si="8"/>
        <v>241.33333333333334</v>
      </c>
      <c r="W6" s="34">
        <f t="shared" si="9"/>
        <v>60.333333333333336</v>
      </c>
      <c r="X6" s="35" t="str">
        <f t="shared" si="10"/>
        <v>C</v>
      </c>
    </row>
    <row r="7" spans="1:24" x14ac:dyDescent="0.2">
      <c r="A7">
        <v>4</v>
      </c>
      <c r="B7" s="24"/>
      <c r="C7" s="25"/>
      <c r="D7" s="26">
        <f t="shared" si="1"/>
        <v>0</v>
      </c>
      <c r="E7" s="41"/>
      <c r="F7" s="41"/>
      <c r="G7" s="27"/>
      <c r="H7" s="27"/>
      <c r="I7" s="39"/>
      <c r="J7" s="39"/>
      <c r="K7" s="36">
        <f t="shared" si="11"/>
        <v>0</v>
      </c>
      <c r="L7" s="36">
        <f t="shared" si="2"/>
        <v>0</v>
      </c>
      <c r="M7" s="36">
        <f t="shared" si="3"/>
        <v>0</v>
      </c>
      <c r="N7" s="36">
        <f t="shared" si="0"/>
        <v>4</v>
      </c>
      <c r="O7" s="28"/>
      <c r="P7" s="29"/>
      <c r="Q7" s="30">
        <f t="shared" si="4"/>
        <v>0</v>
      </c>
      <c r="R7" s="30">
        <f t="shared" si="5"/>
        <v>0</v>
      </c>
      <c r="S7" s="30">
        <f t="shared" si="6"/>
        <v>0</v>
      </c>
      <c r="T7" s="31"/>
      <c r="U7" s="32">
        <f t="shared" si="7"/>
        <v>0</v>
      </c>
      <c r="V7" s="33">
        <f t="shared" si="8"/>
        <v>0</v>
      </c>
      <c r="W7" s="34">
        <f t="shared" si="9"/>
        <v>0</v>
      </c>
      <c r="X7" s="35" t="str">
        <f t="shared" si="10"/>
        <v>U</v>
      </c>
    </row>
    <row r="8" spans="1:24" x14ac:dyDescent="0.2">
      <c r="A8">
        <v>5</v>
      </c>
      <c r="B8" s="24"/>
      <c r="C8" s="25"/>
      <c r="D8" s="26">
        <f t="shared" si="1"/>
        <v>0</v>
      </c>
      <c r="E8" s="41"/>
      <c r="F8" s="41"/>
      <c r="G8" s="27"/>
      <c r="H8" s="27"/>
      <c r="I8" s="39"/>
      <c r="J8" s="39"/>
      <c r="K8" s="36">
        <f t="shared" si="11"/>
        <v>0</v>
      </c>
      <c r="L8" s="36">
        <f t="shared" si="2"/>
        <v>0</v>
      </c>
      <c r="M8" s="36">
        <f t="shared" si="3"/>
        <v>0</v>
      </c>
      <c r="N8" s="36">
        <f t="shared" si="0"/>
        <v>4</v>
      </c>
      <c r="O8" s="28"/>
      <c r="P8" s="29"/>
      <c r="Q8" s="30">
        <f t="shared" si="4"/>
        <v>0</v>
      </c>
      <c r="R8" s="30">
        <f t="shared" si="5"/>
        <v>0</v>
      </c>
      <c r="S8" s="30">
        <f t="shared" si="6"/>
        <v>0</v>
      </c>
      <c r="T8" s="31"/>
      <c r="U8" s="32">
        <f t="shared" si="7"/>
        <v>0</v>
      </c>
      <c r="V8" s="33">
        <f t="shared" si="8"/>
        <v>0</v>
      </c>
      <c r="W8" s="34">
        <f t="shared" si="9"/>
        <v>0</v>
      </c>
      <c r="X8" s="35" t="str">
        <f t="shared" si="10"/>
        <v>U</v>
      </c>
    </row>
    <row r="9" spans="1:24" x14ac:dyDescent="0.2">
      <c r="A9">
        <v>6</v>
      </c>
      <c r="B9" s="24"/>
      <c r="C9" s="25"/>
      <c r="D9" s="26">
        <f t="shared" si="1"/>
        <v>0</v>
      </c>
      <c r="E9" s="41"/>
      <c r="F9" s="41"/>
      <c r="G9" s="27"/>
      <c r="H9" s="27"/>
      <c r="I9" s="39"/>
      <c r="J9" s="39"/>
      <c r="K9" s="36">
        <f t="shared" si="11"/>
        <v>0</v>
      </c>
      <c r="L9" s="36">
        <f t="shared" si="2"/>
        <v>0</v>
      </c>
      <c r="M9" s="36">
        <f t="shared" si="3"/>
        <v>0</v>
      </c>
      <c r="N9" s="36">
        <f t="shared" si="0"/>
        <v>4</v>
      </c>
      <c r="O9" s="28"/>
      <c r="P9" s="29"/>
      <c r="Q9" s="30">
        <f t="shared" si="4"/>
        <v>0</v>
      </c>
      <c r="R9" s="30">
        <f t="shared" si="5"/>
        <v>0</v>
      </c>
      <c r="S9" s="30">
        <f t="shared" si="6"/>
        <v>0</v>
      </c>
      <c r="T9" s="31"/>
      <c r="U9" s="32">
        <f t="shared" si="7"/>
        <v>0</v>
      </c>
      <c r="V9" s="33">
        <f t="shared" si="8"/>
        <v>0</v>
      </c>
      <c r="W9" s="34">
        <f t="shared" si="9"/>
        <v>0</v>
      </c>
      <c r="X9" s="35" t="str">
        <f t="shared" si="10"/>
        <v>U</v>
      </c>
    </row>
    <row r="10" spans="1:24" x14ac:dyDescent="0.2">
      <c r="A10">
        <v>7</v>
      </c>
      <c r="B10" s="24"/>
      <c r="C10" s="25"/>
      <c r="D10" s="26">
        <f t="shared" si="1"/>
        <v>0</v>
      </c>
      <c r="E10" s="41"/>
      <c r="F10" s="41"/>
      <c r="G10" s="27"/>
      <c r="H10" s="27"/>
      <c r="I10" s="39"/>
      <c r="J10" s="39"/>
      <c r="K10" s="36">
        <f t="shared" si="11"/>
        <v>0</v>
      </c>
      <c r="L10" s="36">
        <f t="shared" si="2"/>
        <v>0</v>
      </c>
      <c r="M10" s="36">
        <f t="shared" si="3"/>
        <v>0</v>
      </c>
      <c r="N10" s="36">
        <f t="shared" si="0"/>
        <v>4</v>
      </c>
      <c r="O10" s="28"/>
      <c r="P10" s="29"/>
      <c r="Q10" s="30">
        <f t="shared" si="4"/>
        <v>0</v>
      </c>
      <c r="R10" s="30">
        <f t="shared" si="5"/>
        <v>0</v>
      </c>
      <c r="S10" s="30">
        <f t="shared" si="6"/>
        <v>0</v>
      </c>
      <c r="T10" s="31"/>
      <c r="U10" s="32">
        <f t="shared" si="7"/>
        <v>0</v>
      </c>
      <c r="V10" s="33">
        <f t="shared" si="8"/>
        <v>0</v>
      </c>
      <c r="W10" s="34">
        <f t="shared" si="9"/>
        <v>0</v>
      </c>
      <c r="X10" s="35" t="str">
        <f t="shared" si="10"/>
        <v>U</v>
      </c>
    </row>
    <row r="11" spans="1:24" x14ac:dyDescent="0.2">
      <c r="A11">
        <v>8</v>
      </c>
      <c r="B11" s="24"/>
      <c r="C11" s="25"/>
      <c r="D11" s="26">
        <f t="shared" si="1"/>
        <v>0</v>
      </c>
      <c r="E11" s="41"/>
      <c r="F11" s="41"/>
      <c r="G11" s="27"/>
      <c r="H11" s="27"/>
      <c r="I11" s="39"/>
      <c r="J11" s="39"/>
      <c r="K11" s="36">
        <f>MAX(E11:F11)+MAX(G11:H11)+MAX(I11:J11)</f>
        <v>0</v>
      </c>
      <c r="L11" s="36">
        <f t="shared" si="2"/>
        <v>0</v>
      </c>
      <c r="M11" s="36">
        <f t="shared" si="3"/>
        <v>0</v>
      </c>
      <c r="N11" s="36">
        <f t="shared" si="0"/>
        <v>4</v>
      </c>
      <c r="O11" s="28"/>
      <c r="P11" s="29"/>
      <c r="Q11" s="30">
        <f t="shared" si="4"/>
        <v>0</v>
      </c>
      <c r="R11" s="30">
        <f t="shared" si="5"/>
        <v>0</v>
      </c>
      <c r="S11" s="30">
        <f t="shared" si="6"/>
        <v>0</v>
      </c>
      <c r="T11" s="31"/>
      <c r="U11" s="32">
        <f t="shared" si="7"/>
        <v>0</v>
      </c>
      <c r="V11" s="33">
        <f t="shared" si="8"/>
        <v>0</v>
      </c>
      <c r="W11" s="34">
        <f t="shared" si="9"/>
        <v>0</v>
      </c>
      <c r="X11" s="35" t="str">
        <f t="shared" si="10"/>
        <v>U</v>
      </c>
    </row>
    <row r="12" spans="1:24" x14ac:dyDescent="0.2">
      <c r="A12">
        <v>9</v>
      </c>
      <c r="B12" s="24"/>
      <c r="C12" s="25"/>
      <c r="D12" s="26">
        <f t="shared" si="1"/>
        <v>0</v>
      </c>
      <c r="E12" s="41"/>
      <c r="F12" s="41"/>
      <c r="G12" s="27"/>
      <c r="H12" s="27"/>
      <c r="I12" s="39"/>
      <c r="J12" s="39"/>
      <c r="K12" s="36">
        <f t="shared" si="11"/>
        <v>0</v>
      </c>
      <c r="L12" s="36">
        <f t="shared" si="2"/>
        <v>0</v>
      </c>
      <c r="M12" s="36">
        <f t="shared" si="3"/>
        <v>0</v>
      </c>
      <c r="N12" s="36">
        <f t="shared" si="0"/>
        <v>4</v>
      </c>
      <c r="O12" s="28"/>
      <c r="P12" s="29"/>
      <c r="Q12" s="30">
        <f t="shared" si="4"/>
        <v>0</v>
      </c>
      <c r="R12" s="30">
        <f t="shared" si="5"/>
        <v>0</v>
      </c>
      <c r="S12" s="30">
        <f t="shared" si="6"/>
        <v>0</v>
      </c>
      <c r="T12" s="31"/>
      <c r="U12" s="32">
        <f t="shared" si="7"/>
        <v>0</v>
      </c>
      <c r="V12" s="33">
        <f t="shared" si="8"/>
        <v>0</v>
      </c>
      <c r="W12" s="34">
        <f t="shared" si="9"/>
        <v>0</v>
      </c>
      <c r="X12" s="35" t="str">
        <f t="shared" si="10"/>
        <v>U</v>
      </c>
    </row>
    <row r="13" spans="1:24" x14ac:dyDescent="0.2">
      <c r="A13">
        <v>10</v>
      </c>
      <c r="B13" s="24"/>
      <c r="C13" s="25"/>
      <c r="D13" s="26">
        <f t="shared" si="1"/>
        <v>0</v>
      </c>
      <c r="E13" s="41"/>
      <c r="F13" s="41"/>
      <c r="G13" s="27"/>
      <c r="H13" s="27"/>
      <c r="I13" s="39"/>
      <c r="J13" s="39"/>
      <c r="K13" s="36">
        <f t="shared" si="11"/>
        <v>0</v>
      </c>
      <c r="L13" s="36">
        <f t="shared" si="2"/>
        <v>0</v>
      </c>
      <c r="M13" s="36">
        <f t="shared" si="3"/>
        <v>0</v>
      </c>
      <c r="N13" s="36">
        <f t="shared" si="0"/>
        <v>4</v>
      </c>
      <c r="O13" s="28"/>
      <c r="P13" s="29"/>
      <c r="Q13" s="30">
        <f t="shared" si="4"/>
        <v>0</v>
      </c>
      <c r="R13" s="30">
        <f t="shared" si="5"/>
        <v>0</v>
      </c>
      <c r="S13" s="30">
        <f t="shared" si="6"/>
        <v>0</v>
      </c>
      <c r="T13" s="31"/>
      <c r="U13" s="32">
        <f t="shared" si="7"/>
        <v>0</v>
      </c>
      <c r="V13" s="33">
        <f t="shared" si="8"/>
        <v>0</v>
      </c>
      <c r="W13" s="34">
        <f t="shared" si="9"/>
        <v>0</v>
      </c>
      <c r="X13" s="35" t="str">
        <f t="shared" si="10"/>
        <v>U</v>
      </c>
    </row>
    <row r="14" spans="1:24" x14ac:dyDescent="0.2">
      <c r="A14">
        <v>11</v>
      </c>
      <c r="B14" s="24"/>
      <c r="C14" s="25"/>
      <c r="D14" s="26">
        <f t="shared" si="1"/>
        <v>0</v>
      </c>
      <c r="E14" s="41"/>
      <c r="F14" s="41"/>
      <c r="G14" s="27"/>
      <c r="H14" s="27"/>
      <c r="I14" s="39"/>
      <c r="J14" s="39"/>
      <c r="K14" s="36">
        <f t="shared" si="11"/>
        <v>0</v>
      </c>
      <c r="L14" s="36">
        <f t="shared" si="2"/>
        <v>0</v>
      </c>
      <c r="M14" s="36">
        <f t="shared" si="3"/>
        <v>0</v>
      </c>
      <c r="N14" s="36">
        <f t="shared" si="0"/>
        <v>4</v>
      </c>
      <c r="O14" s="28"/>
      <c r="P14" s="29"/>
      <c r="Q14" s="30">
        <f t="shared" si="4"/>
        <v>0</v>
      </c>
      <c r="R14" s="30">
        <f t="shared" si="5"/>
        <v>0</v>
      </c>
      <c r="S14" s="30">
        <f t="shared" si="6"/>
        <v>0</v>
      </c>
      <c r="T14" s="31"/>
      <c r="U14" s="32">
        <f t="shared" si="7"/>
        <v>0</v>
      </c>
      <c r="V14" s="33">
        <f t="shared" si="8"/>
        <v>0</v>
      </c>
      <c r="W14" s="34">
        <f t="shared" si="9"/>
        <v>0</v>
      </c>
      <c r="X14" s="35" t="str">
        <f t="shared" si="10"/>
        <v>U</v>
      </c>
    </row>
    <row r="15" spans="1:24" x14ac:dyDescent="0.2">
      <c r="A15">
        <v>12</v>
      </c>
      <c r="B15" s="24"/>
      <c r="C15" s="25"/>
      <c r="D15" s="26">
        <f t="shared" si="1"/>
        <v>0</v>
      </c>
      <c r="E15" s="41"/>
      <c r="F15" s="41"/>
      <c r="G15" s="27"/>
      <c r="H15" s="27"/>
      <c r="I15" s="39"/>
      <c r="J15" s="39"/>
      <c r="K15" s="36">
        <f t="shared" si="11"/>
        <v>0</v>
      </c>
      <c r="L15" s="36">
        <f t="shared" si="2"/>
        <v>0</v>
      </c>
      <c r="M15" s="36">
        <f t="shared" si="3"/>
        <v>0</v>
      </c>
      <c r="N15" s="36">
        <f t="shared" si="0"/>
        <v>4</v>
      </c>
      <c r="O15" s="28"/>
      <c r="P15" s="29"/>
      <c r="Q15" s="30">
        <f t="shared" si="4"/>
        <v>0</v>
      </c>
      <c r="R15" s="30">
        <f t="shared" si="5"/>
        <v>0</v>
      </c>
      <c r="S15" s="30">
        <f t="shared" si="6"/>
        <v>0</v>
      </c>
      <c r="T15" s="31"/>
      <c r="U15" s="32">
        <f t="shared" si="7"/>
        <v>0</v>
      </c>
      <c r="V15" s="33">
        <f t="shared" si="8"/>
        <v>0</v>
      </c>
      <c r="W15" s="34">
        <f t="shared" si="9"/>
        <v>0</v>
      </c>
      <c r="X15" s="35" t="str">
        <f t="shared" si="10"/>
        <v>U</v>
      </c>
    </row>
    <row r="16" spans="1:24" x14ac:dyDescent="0.2">
      <c r="A16">
        <v>13</v>
      </c>
      <c r="B16" s="24"/>
      <c r="C16" s="25"/>
      <c r="D16" s="26">
        <f t="shared" si="1"/>
        <v>0</v>
      </c>
      <c r="E16" s="41"/>
      <c r="F16" s="41"/>
      <c r="G16" s="27"/>
      <c r="H16" s="27"/>
      <c r="I16" s="39"/>
      <c r="J16" s="39"/>
      <c r="K16" s="36">
        <f t="shared" si="11"/>
        <v>0</v>
      </c>
      <c r="L16" s="36">
        <f t="shared" si="2"/>
        <v>0</v>
      </c>
      <c r="M16" s="36">
        <f t="shared" si="3"/>
        <v>0</v>
      </c>
      <c r="N16" s="36">
        <f t="shared" si="0"/>
        <v>4</v>
      </c>
      <c r="O16" s="28"/>
      <c r="P16" s="29"/>
      <c r="Q16" s="30">
        <f t="shared" si="4"/>
        <v>0</v>
      </c>
      <c r="R16" s="30">
        <f t="shared" si="5"/>
        <v>0</v>
      </c>
      <c r="S16" s="30">
        <f t="shared" si="6"/>
        <v>0</v>
      </c>
      <c r="T16" s="31"/>
      <c r="U16" s="32">
        <f t="shared" si="7"/>
        <v>0</v>
      </c>
      <c r="V16" s="33">
        <f t="shared" si="8"/>
        <v>0</v>
      </c>
      <c r="W16" s="34">
        <f t="shared" si="9"/>
        <v>0</v>
      </c>
      <c r="X16" s="35" t="str">
        <f t="shared" si="10"/>
        <v>U</v>
      </c>
    </row>
    <row r="17" spans="1:24" x14ac:dyDescent="0.2">
      <c r="A17">
        <v>14</v>
      </c>
      <c r="B17" s="24"/>
      <c r="C17" s="25"/>
      <c r="D17" s="26">
        <f t="shared" si="1"/>
        <v>0</v>
      </c>
      <c r="E17" s="41"/>
      <c r="F17" s="41"/>
      <c r="G17" s="27"/>
      <c r="H17" s="27"/>
      <c r="I17" s="39"/>
      <c r="J17" s="39"/>
      <c r="K17" s="36">
        <f t="shared" si="11"/>
        <v>0</v>
      </c>
      <c r="L17" s="36">
        <f t="shared" si="2"/>
        <v>0</v>
      </c>
      <c r="M17" s="36">
        <f t="shared" si="3"/>
        <v>0</v>
      </c>
      <c r="N17" s="36">
        <f t="shared" si="0"/>
        <v>4</v>
      </c>
      <c r="O17" s="28"/>
      <c r="P17" s="29"/>
      <c r="Q17" s="30">
        <f t="shared" si="4"/>
        <v>0</v>
      </c>
      <c r="R17" s="30">
        <f t="shared" si="5"/>
        <v>0</v>
      </c>
      <c r="S17" s="30">
        <f t="shared" si="6"/>
        <v>0</v>
      </c>
      <c r="T17" s="31"/>
      <c r="U17" s="32">
        <f t="shared" si="7"/>
        <v>0</v>
      </c>
      <c r="V17" s="33">
        <f t="shared" si="8"/>
        <v>0</v>
      </c>
      <c r="W17" s="34">
        <f t="shared" si="9"/>
        <v>0</v>
      </c>
      <c r="X17" s="35" t="str">
        <f t="shared" si="10"/>
        <v>U</v>
      </c>
    </row>
    <row r="18" spans="1:24" x14ac:dyDescent="0.2">
      <c r="A18">
        <v>15</v>
      </c>
      <c r="B18" s="24"/>
      <c r="C18" s="25"/>
      <c r="D18" s="26">
        <f t="shared" si="1"/>
        <v>0</v>
      </c>
      <c r="E18" s="41"/>
      <c r="F18" s="41"/>
      <c r="G18" s="27"/>
      <c r="H18" s="27"/>
      <c r="I18" s="39"/>
      <c r="J18" s="39"/>
      <c r="K18" s="36">
        <f t="shared" si="11"/>
        <v>0</v>
      </c>
      <c r="L18" s="36">
        <f t="shared" si="2"/>
        <v>0</v>
      </c>
      <c r="M18" s="36">
        <f t="shared" si="3"/>
        <v>0</v>
      </c>
      <c r="N18" s="36">
        <f t="shared" si="0"/>
        <v>4</v>
      </c>
      <c r="O18" s="28"/>
      <c r="P18" s="29"/>
      <c r="Q18" s="30">
        <f t="shared" si="4"/>
        <v>0</v>
      </c>
      <c r="R18" s="30">
        <f t="shared" si="5"/>
        <v>0</v>
      </c>
      <c r="S18" s="30">
        <f t="shared" si="6"/>
        <v>0</v>
      </c>
      <c r="T18" s="31"/>
      <c r="U18" s="32">
        <f t="shared" si="7"/>
        <v>0</v>
      </c>
      <c r="V18" s="33">
        <f t="shared" si="8"/>
        <v>0</v>
      </c>
      <c r="W18" s="34">
        <f t="shared" si="9"/>
        <v>0</v>
      </c>
      <c r="X18" s="35" t="str">
        <f t="shared" si="10"/>
        <v>U</v>
      </c>
    </row>
    <row r="20" spans="1:24" x14ac:dyDescent="0.2">
      <c r="B20" t="s">
        <v>28</v>
      </c>
      <c r="C20" s="25">
        <f t="shared" ref="C20:J20" si="12">AVERAGE(C4:C18)</f>
        <v>119.33333333333333</v>
      </c>
      <c r="D20" s="26">
        <f t="shared" si="12"/>
        <v>19.093333333333337</v>
      </c>
      <c r="E20" s="41">
        <f t="shared" si="12"/>
        <v>14.666666666666666</v>
      </c>
      <c r="F20" s="41">
        <f t="shared" si="12"/>
        <v>13.666666666666666</v>
      </c>
      <c r="G20" s="27">
        <f t="shared" si="12"/>
        <v>14.666666666666666</v>
      </c>
      <c r="H20" s="27">
        <f t="shared" si="12"/>
        <v>14.333333333333334</v>
      </c>
      <c r="I20" s="39">
        <f t="shared" si="12"/>
        <v>16.333333333333332</v>
      </c>
      <c r="J20" s="39">
        <f t="shared" si="12"/>
        <v>14.666666666666666</v>
      </c>
      <c r="K20" s="36">
        <f t="shared" ref="K20:L20" si="13">AVERAGE(K4:K18)</f>
        <v>9.1999999999999993</v>
      </c>
      <c r="L20" s="36">
        <f t="shared" si="13"/>
        <v>12.266666666666664</v>
      </c>
      <c r="M20" s="36">
        <f>AVERAGE(M4:M18)</f>
        <v>15.333333333333334</v>
      </c>
      <c r="N20" s="36"/>
      <c r="O20" s="28">
        <f t="shared" ref="O20:W20" si="14">AVERAGE(O4:O18)</f>
        <v>22</v>
      </c>
      <c r="P20" s="29">
        <f t="shared" si="14"/>
        <v>21.666666666666668</v>
      </c>
      <c r="Q20" s="30">
        <f t="shared" si="14"/>
        <v>8.7333333333333325</v>
      </c>
      <c r="R20" s="30">
        <f t="shared" si="14"/>
        <v>11.644444444444446</v>
      </c>
      <c r="S20" s="30">
        <f t="shared" si="14"/>
        <v>14.555555555555555</v>
      </c>
      <c r="T20" s="31">
        <f t="shared" si="14"/>
        <v>100</v>
      </c>
      <c r="U20" s="32">
        <f t="shared" si="14"/>
        <v>16.000000000000004</v>
      </c>
      <c r="V20" s="33">
        <f t="shared" si="14"/>
        <v>59.004444444444445</v>
      </c>
      <c r="W20" s="34">
        <f t="shared" si="14"/>
        <v>14.751111111111111</v>
      </c>
      <c r="X20" s="35" t="str">
        <f t="shared" ref="X20" si="15">IF(W20&gt;=90, "A*", IF(W20&gt;=80, "A", IF(W20&gt;=73, "B", IF(W20&gt;=68, "C*", IF(W20&gt;=60, "C", IF(W20&gt;=50, "D", IF(W20&gt;=40, "E", IF(W20&gt;=0, "U"))))))))</f>
        <v>U</v>
      </c>
    </row>
  </sheetData>
  <mergeCells count="7">
    <mergeCell ref="C1:D1"/>
    <mergeCell ref="E1:N1"/>
    <mergeCell ref="O1:S1"/>
    <mergeCell ref="T1:U1"/>
    <mergeCell ref="E2:F2"/>
    <mergeCell ref="G2:H2"/>
    <mergeCell ref="I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2023-10-14T14:58:38Z</dcterms:created>
  <dcterms:modified xsi:type="dcterms:W3CDTF">2023-10-15T15:43:08Z</dcterms:modified>
</cp:coreProperties>
</file>